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86" yWindow="225" windowWidth="15480" windowHeight="408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<sst xmlns="http://schemas.openxmlformats.org/spreadsheetml/2006/main" count="1453" uniqueCount="727">
  <si>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</si>
  <si>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</si>
  <si>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</si>
  <si>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</si>
  <si>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</si>
  <si>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</si>
  <si>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</si>
  <si>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</si>
  <si>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</si>
  <si>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</si>
  <si>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</si>
  <si>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</si>
  <si>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</si>
  <si>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</si>
  <si>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</si>
  <si>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</si>
  <si>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</si>
  <si>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</si>
  <si>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</si>
  <si>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</si>
  <si>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</si>
  <si>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</si>
  <si>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</si>
  <si>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</si>
  <si>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</si>
  <si>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</si>
  <si>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</si>
  <si>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</si>
  <si>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</si>
  <si>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</si>
  <si>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</si>
  <si>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</si>
  <si>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</si>
  <si>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</si>
  <si>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</si>
  <si>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</si>
  <si>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</si>
  <si>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</si>
  <si>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</si>
  <si>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</si>
  <si>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</si>
  <si>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</si>
  <si>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</si>
  <si>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</si>
  <si>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</si>
  <si>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</si>
  <si>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</si>
  <si>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</si>
  <si>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</si>
  <si>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</si>
  <si>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</si>
  <si>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</si>
  <si>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</si>
  <si>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</si>
  <si>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</si>
  <si>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</si>
  <si>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</si>
  <si>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</si>
  <si>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</si>
  <si>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</si>
  <si>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</si>
  <si>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</si>
  <si>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</si>
  <si>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</si>
  <si>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</si>
  <si>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</si>
  <si>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</si>
  <si>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</si>
  <si>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</si>
  <si>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</si>
  <si>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</si>
  <si>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</si>
  <si>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</si>
  <si>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</si>
  <si>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</si>
  <si>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</si>
  <si>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</si>
  <si>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</si>
  <si>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</si>
  <si>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</si>
  <si>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</si>
  <si>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</si>
  <si>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</si>
  <si>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</si>
  <si>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</si>
  <si>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</si>
  <si>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</si>
  <si>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</si>
  <si>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</si>
  <si>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</si>
  <si>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</si>
  <si>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</si>
  <si>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</si>
  <si>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</si>
  <si>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</si>
  <si>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</si>
  <si>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</si>
  <si>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</si>
  <si>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</si>
  <si>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</si>
  <si>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</si>
  <si>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</si>
  <si>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</si>
  <si>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</si>
  <si>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</si>
  <si>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</si>
  <si>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</si>
  <si>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</si>
  <si>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</si>
  <si>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</si>
  <si>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</si>
  <si>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</si>
  <si>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</si>
  <si>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</si>
  <si>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</si>
  <si>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</si>
  <si>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</si>
  <si>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</si>
  <si>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</si>
  <si>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</si>
  <si>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</si>
  <si>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</si>
  <si>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</si>
  <si>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</si>
  <si>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</si>
  <si>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</si>
  <si>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</si>
  <si>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</si>
  <si>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</si>
  <si>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</si>
  <si>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</si>
  <si>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</si>
  <si>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</si>
  <si>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</si>
  <si>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</si>
  <si>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</si>
  <si>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</si>
  <si>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</si>
  <si>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</si>
  <si>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</si>
  <si>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</si>
  <si>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</si>
  <si>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</si>
  <si>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</si>
  <si>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</si>
  <si>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</si>
  <si>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</si>
  <si>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</si>
  <si>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</si>
  <si>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</si>
  <si>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</si>
  <si>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</si>
  <si>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</si>
  <si>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</si>
  <si>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</si>
  <si>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</si>
  <si>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</si>
  <si>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</si>
  <si>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</si>
  <si>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</si>
  <si>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</si>
  <si>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</si>
  <si>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</si>
  <si>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</si>
  <si>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</si>
  <si>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</si>
  <si>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</si>
  <si>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</si>
  <si>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</si>
  <si>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</si>
  <si>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</si>
  <si>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</si>
  <si>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</si>
  <si>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</si>
  <si>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</si>
  <si>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</si>
  <si>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</si>
  <si>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</si>
  <si>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</si>
  <si>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</si>
  <si>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</si>
  <si>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</si>
  <si>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</si>
  <si>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</si>
  <si>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</si>
  <si>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</si>
  <si>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</si>
  <si>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</si>
  <si>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</si>
  <si>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</si>
  <si>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</si>
  <si>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</si>
  <si>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</si>
  <si>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</si>
  <si>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</si>
  <si>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</si>
  <si>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</si>
  <si>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</si>
  <si>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</si>
  <si>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</si>
  <si>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</si>
  <si>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</si>
  <si>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</si>
  <si>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</si>
  <si>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</si>
  <si>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</si>
  <si>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</si>
  <si>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</si>
  <si>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</si>
  <si>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</si>
  <si>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</si>
  <si>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</si>
  <si>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</si>
  <si>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</si>
  <si>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</si>
  <si>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</si>
  <si>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</si>
  <si>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</si>
  <si>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</si>
  <si>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</si>
  <si>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</si>
  <si>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</si>
  <si>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</si>
  <si>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</si>
  <si>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</si>
  <si>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</si>
  <si>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</si>
  <si>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</si>
  <si>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</si>
  <si>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</si>
  <si>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</si>
  <si>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</si>
  <si>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</si>
  <si>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</si>
  <si>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</si>
  <si>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</si>
  <si>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</si>
  <si>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</si>
  <si>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</si>
  <si>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</si>
  <si>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</si>
  <si>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</si>
  <si>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</si>
  <si>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</si>
  <si>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</si>
  <si>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</si>
  <si>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</si>
  <si>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</si>
  <si>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</si>
  <si>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</si>
  <si>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</si>
  <si>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</si>
  <si>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</si>
  <si>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</si>
  <si>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</si>
  <si>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</si>
  <si>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</si>
  <si>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</si>
  <si>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</si>
  <si>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</si>
  <si>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</si>
  <si>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</si>
  <si>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</si>
  <si>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</si>
  <si>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</si>
  <si>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</si>
  <si>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</si>
  <si>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</si>
  <si>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</si>
  <si>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</si>
  <si>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</si>
  <si>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</si>
  <si>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</si>
  <si>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</si>
  <si>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</si>
  <si>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</si>
  <si>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</si>
  <si>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</si>
  <si>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</si>
  <si>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</si>
  <si>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</si>
  <si>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</si>
  <si>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</si>
  <si>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</si>
  <si>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</si>
  <si>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</si>
  <si>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</si>
  <si>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</si>
  <si>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</si>
  <si>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</si>
  <si>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</si>
  <si>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</si>
  <si>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</si>
  <si>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</si>
  <si>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</si>
  <si>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</si>
  <si>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</si>
  <si>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</si>
  <si>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</si>
  <si>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</si>
  <si>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</si>
  <si>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</si>
  <si>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</si>
  <si>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</si>
  <si>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</si>
  <si>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</si>
  <si>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</si>
  <si>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</si>
  <si>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</si>
  <si>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</si>
  <si>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</si>
  <si>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</si>
  <si>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</si>
  <si>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</si>
  <si>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</si>
  <si>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</si>
  <si>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</si>
  <si>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</si>
  <si>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</si>
  <si>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</si>
  <si>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</si>
  <si>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</si>
  <si>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</si>
  <si>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</si>
  <si>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</si>
  <si>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</si>
  <si>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</si>
  <si>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</si>
  <si>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</si>
  <si>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</si>
  <si>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</si>
  <si>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</si>
  <si>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</si>
  <si>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</si>
  <si>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</si>
  <si>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</si>
  <si>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</si>
  <si>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</si>
  <si>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</si>
  <si>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</si>
  <si>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</si>
  <si>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</si>
  <si>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</si>
  <si>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</si>
  <si>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</si>
  <si>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</si>
  <si>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</si>
  <si>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</si>
  <si>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</si>
  <si>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</si>
  <si>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</si>
  <si>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</si>
  <si>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</si>
  <si>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</si>
  <si>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</si>
  <si>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</si>
  <si>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</si>
  <si>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</si>
  <si>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</si>
  <si>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</si>
  <si>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</si>
  <si>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</si>
  <si>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</si>
  <si>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</si>
  <si>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</si>
  <si>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</si>
  <si>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</si>
  <si>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</si>
  <si>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</si>
  <si>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</si>
  <si>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</si>
  <si>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</si>
  <si>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</si>
  <si>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</si>
  <si>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</si>
  <si>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</si>
  <si>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</si>
  <si>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</si>
  <si>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</si>
  <si>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</si>
  <si>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</si>
  <si>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</si>
  <si>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</si>
  <si>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</si>
  <si>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</si>
  <si>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</si>
  <si>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</si>
  <si>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</si>
  <si>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</si>
  <si>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</si>
  <si>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</si>
  <si>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</si>
  <si>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</si>
  <si>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</si>
  <si>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</si>
  <si>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</si>
  <si>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</si>
  <si>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</si>
  <si>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</si>
  <si>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</si>
  <si>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</si>
  <si>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</si>
  <si>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</si>
  <si>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</si>
  <si>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</si>
  <si>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</si>
  <si>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</si>
  <si>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</si>
  <si>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</si>
  <si>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</si>
  <si>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</si>
  <si>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</si>
  <si>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</si>
  <si>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</si>
  <si>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</si>
  <si>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</si>
  <si>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</si>
  <si>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</si>
  <si>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</si>
  <si>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</si>
  <si>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</si>
  <si>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</si>
  <si>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</si>
  <si>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</si>
  <si>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</si>
  <si>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</si>
  <si>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</si>
  <si>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</si>
  <si>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</si>
  <si>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</si>
  <si>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</si>
  <si>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</si>
  <si>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</si>
  <si>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</si>
  <si>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</si>
  <si>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</si>
  <si>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</si>
  <si>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</si>
  <si>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</si>
  <si>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</si>
  <si>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</si>
  <si>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</si>
  <si>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</si>
  <si>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</si>
  <si>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</si>
  <si>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</si>
  <si>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</si>
  <si>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</si>
  <si>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</si>
  <si>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</si>
  <si>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</si>
  <si>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</si>
  <si>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</si>
  <si>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</si>
  <si>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</si>
  <si>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</si>
  <si>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</si>
  <si>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</si>
  <si>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</si>
  <si>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</si>
  <si>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</si>
  <si>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</si>
  <si>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</si>
  <si>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</si>
  <si>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</si>
  <si>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</si>
  <si>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</si>
  <si>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</si>
  <si>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</si>
  <si>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</si>
  <si>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</si>
  <si>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</si>
  <si>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</si>
  <si>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</si>
  <si>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</si>
  <si>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</si>
  <si>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</si>
  <si>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</si>
  <si>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</si>
  <si>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</si>
  <si>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</si>
  <si>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</si>
  <si>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</si>
  <si>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</si>
  <si>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</si>
  <si>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</si>
  <si>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</si>
  <si>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</si>
  <si>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</si>
  <si>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</si>
  <si>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</si>
  <si>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</si>
  <si>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</si>
  <si>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</si>
  <si>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</si>
  <si>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</si>
  <si>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</si>
  <si>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</si>
  <si>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</si>
  <si>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</si>
  <si>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</si>
  <si>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</si>
  <si>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</si>
  <si>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</si>
  <si>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</si>
  <si>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</si>
  <si>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</si>
  <si>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</si>
  <si>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</si>
  <si>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</si>
  <si>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</si>
  <si>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</si>
  <si>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</si>
  <si>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</si>
  <si>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</si>
  <si>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</si>
  <si>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</si>
  <si>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</si>
  <si>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</si>
  <si>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</si>
  <si>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</si>
  <si>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</si>
  <si>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</si>
  <si>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</si>
  <si>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</si>
  <si>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</si>
  <si>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</si>
  <si>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</si>
  <si>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</si>
  <si>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</si>
  <si>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</si>
  <si>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</si>
  <si>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</si>
  <si>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</si>
  <si>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</si>
  <si>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</si>
  <si>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</si>
  <si>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</si>
  <si>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</si>
  <si>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</si>
  <si>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</si>
  <si>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</si>
  <si>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</si>
  <si>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</si>
  <si>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</si>
  <si>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</si>
  <si>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</si>
  <si>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</si>
  <si>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</si>
  <si>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</si>
  <si>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</si>
  <si>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</si>
  <si>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</si>
  <si>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</si>
  <si>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</si>
  <si>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</si>
  <si>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</si>
  <si>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</si>
  <si>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</si>
  <si>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</si>
  <si>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</si>
  <si>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</si>
  <si>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</si>
  <si>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</si>
  <si>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</si>
  <si>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</si>
  <si>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</si>
  <si>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</si>
  <si>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</si>
  <si>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</si>
  <si>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</si>
  <si>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</si>
  <si>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</si>
  <si>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</si>
  <si>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</si>
  <si>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</si>
  <si>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</si>
  <si>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</si>
  <si>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</si>
  <si>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</si>
  <si>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</si>
  <si>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</si>
  <si>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</si>
  <si>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</si>
  <si>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</si>
  <si>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</si>
  <si>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</si>
  <si>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</si>
  <si>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</si>
  <si>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</si>
  <si>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</si>
  <si>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</si>
  <si>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</si>
  <si>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</si>
  <si>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</si>
  <si>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</si>
  <si>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</si>
  <si>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</si>
  <si>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</si>
  <si>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</si>
  <si>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</si>
  <si>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</si>
  <si>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</si>
  <si>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</si>
  <si>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</si>
  <si>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</si>
  <si>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</si>
  <si>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</si>
  <si>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</si>
  <si>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</si>
  <si>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</si>
  <si>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</si>
  <si>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</si>
  <si>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</si>
  <si>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</si>
  <si>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</si>
  <si>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</si>
  <si>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</si>
  <si>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</si>
  <si>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</si>
  <si>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</si>
  <si>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</si>
  <si>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</si>
  <si>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</si>
  <si>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</si>
  <si>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</si>
  <si>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</si>
  <si>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</si>
  <si>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</si>
  <si>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</si>
  <si>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</si>
  <si>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</si>
  <si>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</si>
  <si>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</si>
  <si>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</si>
  <si>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</si>
  <si>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</si>
  <si>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</si>
  <si>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</si>
  <si>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</si>
  <si>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</si>
  <si>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</si>
  <si>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</si>
  <si>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</si>
  <si>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</si>
  <si>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</si>
  <si>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</si>
  <si>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</si>
  <si>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</si>
  <si>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</si>
  <si>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</si>
  <si>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</si>
  <si>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</si>
  <si>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</si>
  <si>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</si>
  <si>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</si>
  <si>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</si>
  <si>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</si>
  <si>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</si>
  <si>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</si>
  <si>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</si>
  <si>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</si>
  <si>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</si>
  <si>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</si>
  <si>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</si>
  <si>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</si>
  <si>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</si>
  <si>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</si>
  <si>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</si>
  <si>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</si>
  <si>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</si>
  <si>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</si>
  <si>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</si>
  <si>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</si>
  <si>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</si>
  <si>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</si>
  <si>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</si>
  <si>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</si>
  <si>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</si>
  <si>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</si>
  <si>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</si>
  <si>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</si>
  <si>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</si>
  <si>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</si>
  <si>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</si>
  <si>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</si>
  <si>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</si>
  <si>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</si>
  <si>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</si>
  <si>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</si>
  <si>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</si>
  <si>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</si>
  <si>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</si>
  <si>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</si>
  <si>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</si>
  <si>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</si>
  <si>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</si>
  <si>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</si>
  <si>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</si>
  <si>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</si>
  <si>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</si>
  <si>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</si>
  <si>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</si>
  <si>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</si>
  <si>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</si>
  <si>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</si>
  <si>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</si>
  <si>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</si>
  <si>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</si>
  <si>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</si>
  <si>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</si>
  <si>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</si>
  <si>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</si>
  <si>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</si>
  <si>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</si>
  <si>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</si>
  <si>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</si>
  <si>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</si>
  <si>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</si>
  <si>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</si>
  <si>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</si>
  <si>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</si>
  <si>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</si>
  <si>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</si>
  <si>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</si>
  <si>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 xml:space="preserve"> (m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</si>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</sst>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u val="single"/>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4">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F58">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26766</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3378</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167</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458</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796</v>
      </c>
      <c r="K16" s="12">
        <v>1179</v>
      </c>
      <c r="L16" s="18">
        <f>SUM(K19:K21)</f>
        <v>6773</v>
      </c>
      <c r="M16" s="12">
        <v>1311</v>
      </c>
      <c r="N16" s="18">
        <f>SUM(M19:M21)</f>
        <v>8787</v>
      </c>
      <c r="O16" s="13">
        <v>567</v>
      </c>
      <c r="P16" s="18">
        <f>SUM(O19:O21)</f>
        <v>3992</v>
      </c>
      <c r="Q16" s="13">
        <v>207</v>
      </c>
      <c r="R16" s="18">
        <f>SUM(Q19:Q21)</f>
        <v>1527</v>
      </c>
      <c r="S16" s="13">
        <v>70</v>
      </c>
      <c r="T16" s="18">
        <f>SUM(S19:S21)</f>
        <v>491</v>
      </c>
      <c r="U16" s="13">
        <v>24</v>
      </c>
      <c r="V16" s="18">
        <f>SUM(U19:U21)</f>
        <v>168</v>
      </c>
      <c r="W16" s="13">
        <v>8</v>
      </c>
      <c r="X16" s="18">
        <f>SUM(W19:W21)</f>
        <v>42</v>
      </c>
      <c r="Y16" s="13">
        <v>14</v>
      </c>
      <c r="Z16" s="18">
        <f>SUM(Y19:Y21)</f>
        <v>141</v>
      </c>
      <c r="AA16" s="132"/>
    </row>
    <row r="17" spans="1:27" ht="22.5">
      <c r="A17" s="155"/>
      <c r="B17" s="132"/>
      <c r="C17" s="118"/>
      <c r="D17" s="150"/>
      <c r="E17" s="124"/>
      <c r="F17" s="11" t="s">
        <v>14</v>
      </c>
      <c r="G17" s="49" t="s">
        <v>582</v>
      </c>
      <c r="H17" s="25" t="s">
        <v>64</v>
      </c>
      <c r="I17" s="43">
        <v>178</v>
      </c>
      <c r="J17" s="22" t="s">
        <v>83</v>
      </c>
      <c r="K17" s="12">
        <v>127</v>
      </c>
      <c r="L17" s="22" t="s">
        <v>85</v>
      </c>
      <c r="M17" s="12">
        <v>73</v>
      </c>
      <c r="N17" s="22" t="s">
        <v>95</v>
      </c>
      <c r="O17" s="13">
        <v>21</v>
      </c>
      <c r="P17" s="22" t="s">
        <v>96</v>
      </c>
      <c r="Q17" s="13">
        <v>10</v>
      </c>
      <c r="R17" s="22" t="s">
        <v>97</v>
      </c>
      <c r="S17" s="13">
        <v>1</v>
      </c>
      <c r="T17" s="22" t="s">
        <v>98</v>
      </c>
      <c r="U17" s="13">
        <v>1</v>
      </c>
      <c r="V17" s="22" t="s">
        <v>99</v>
      </c>
      <c r="W17" s="13">
        <v>0</v>
      </c>
      <c r="X17" s="22" t="s">
        <v>100</v>
      </c>
      <c r="Y17" s="13">
        <v>2</v>
      </c>
      <c r="Z17" s="22" t="s">
        <v>94</v>
      </c>
      <c r="AA17" s="132"/>
    </row>
    <row r="18" spans="1:27" ht="22.5">
      <c r="A18" s="155"/>
      <c r="B18" s="132"/>
      <c r="C18" s="118"/>
      <c r="D18" s="150"/>
      <c r="E18" s="124"/>
      <c r="F18" s="11" t="s">
        <v>15</v>
      </c>
      <c r="G18" s="49" t="s">
        <v>582</v>
      </c>
      <c r="H18" s="25" t="s">
        <v>65</v>
      </c>
      <c r="I18" s="43">
        <v>419</v>
      </c>
      <c r="J18" s="18">
        <f>(I15-1)*I16+I15*(I17+I18)</f>
        <v>597</v>
      </c>
      <c r="K18" s="12">
        <v>209</v>
      </c>
      <c r="L18" s="18">
        <f>(K15-1)*K16+K15*(K17+K18)</f>
        <v>1851</v>
      </c>
      <c r="M18" s="12">
        <v>57</v>
      </c>
      <c r="N18" s="18">
        <f>(M15-1)*M16+M15*(M17+M18)</f>
        <v>3012</v>
      </c>
      <c r="O18" s="13">
        <v>13</v>
      </c>
      <c r="P18" s="18">
        <f>(O15-1)*O16+O15*(O17+O18)</f>
        <v>1837</v>
      </c>
      <c r="Q18" s="13">
        <v>5</v>
      </c>
      <c r="R18" s="18">
        <f>(Q15-1)*Q16+Q15*(Q17+Q18)</f>
        <v>903</v>
      </c>
      <c r="S18" s="13">
        <v>4</v>
      </c>
      <c r="T18" s="18">
        <f>(S15-1)*S16+S15*(S17+S18)</f>
        <v>380</v>
      </c>
      <c r="U18" s="13">
        <v>0</v>
      </c>
      <c r="V18" s="18">
        <f>(U15-1)*U16+U15*(U17+U18)</f>
        <v>151</v>
      </c>
      <c r="W18" s="13">
        <v>0</v>
      </c>
      <c r="X18" s="18">
        <f>(W15-1)*W16+W15*(W17+W18)</f>
        <v>56</v>
      </c>
      <c r="Y18" s="13">
        <v>2</v>
      </c>
      <c r="Z18" s="18">
        <f>(Y15-1)*Y16+Y15*(Y17+Y18)</f>
        <v>148</v>
      </c>
      <c r="AA18" s="132"/>
    </row>
    <row r="19" spans="1:27" ht="22.5">
      <c r="A19" s="155"/>
      <c r="B19" s="132"/>
      <c r="C19" s="118"/>
      <c r="D19" s="150"/>
      <c r="E19" s="124"/>
      <c r="F19" s="11" t="s">
        <v>16</v>
      </c>
      <c r="G19" s="49" t="s">
        <v>581</v>
      </c>
      <c r="H19" s="41" t="s">
        <v>694</v>
      </c>
      <c r="I19" s="43">
        <v>0</v>
      </c>
      <c r="J19" s="22" t="s">
        <v>74</v>
      </c>
      <c r="K19" s="12">
        <v>5428</v>
      </c>
      <c r="L19" s="22" t="s">
        <v>75</v>
      </c>
      <c r="M19" s="12">
        <v>7494</v>
      </c>
      <c r="N19" s="22" t="s">
        <v>76</v>
      </c>
      <c r="O19" s="13">
        <v>3550</v>
      </c>
      <c r="P19" s="22" t="s">
        <v>77</v>
      </c>
      <c r="Q19" s="13">
        <v>1398</v>
      </c>
      <c r="R19" s="22" t="s">
        <v>78</v>
      </c>
      <c r="S19" s="13">
        <v>461</v>
      </c>
      <c r="T19" s="22" t="s">
        <v>79</v>
      </c>
      <c r="U19" s="13">
        <v>162</v>
      </c>
      <c r="V19" s="22" t="s">
        <v>80</v>
      </c>
      <c r="W19" s="13">
        <v>42</v>
      </c>
      <c r="X19" s="22" t="s">
        <v>81</v>
      </c>
      <c r="Y19" s="13">
        <v>116</v>
      </c>
      <c r="Z19" s="22" t="s">
        <v>82</v>
      </c>
      <c r="AA19" s="132"/>
    </row>
    <row r="20" spans="1:27" ht="22.5">
      <c r="A20" s="155"/>
      <c r="B20" s="132"/>
      <c r="C20" s="118"/>
      <c r="D20" s="150"/>
      <c r="E20" s="124"/>
      <c r="F20" s="11" t="s">
        <v>19</v>
      </c>
      <c r="G20" s="49" t="s">
        <v>581</v>
      </c>
      <c r="H20" s="25" t="s">
        <v>66</v>
      </c>
      <c r="I20" s="43">
        <v>796</v>
      </c>
      <c r="J20" s="28">
        <f>IF(J18=0,"",J16/J18)</f>
        <v>1.3333333333333333</v>
      </c>
      <c r="K20" s="12">
        <v>717</v>
      </c>
      <c r="L20" s="28">
        <f>IF(L18=0,"",L16/L18)</f>
        <v>3.6591031874662345</v>
      </c>
      <c r="M20" s="12">
        <v>498</v>
      </c>
      <c r="N20" s="28">
        <f>IF(N18=0,"",N16/N18)</f>
        <v>2.9173306772908365</v>
      </c>
      <c r="O20" s="13">
        <v>151</v>
      </c>
      <c r="P20" s="28">
        <f>IF(P18=0,"",P16/P18)</f>
        <v>2.1731083287969515</v>
      </c>
      <c r="Q20" s="13">
        <v>83</v>
      </c>
      <c r="R20" s="28">
        <f>IF(R18=0,"",R16/R18)</f>
        <v>1.691029900332226</v>
      </c>
      <c r="S20" s="13">
        <v>5</v>
      </c>
      <c r="T20" s="28">
        <f>IF(T18=0,"",T16/T18)</f>
        <v>1.2921052631578946</v>
      </c>
      <c r="U20" s="13">
        <v>6</v>
      </c>
      <c r="V20" s="28">
        <f>IF(V18=0,"",V16/V18)</f>
        <v>1.1125827814569536</v>
      </c>
      <c r="W20" s="13">
        <v>0</v>
      </c>
      <c r="X20" s="28">
        <f>IF(X18=0,"",X16/X18)</f>
        <v>0.75</v>
      </c>
      <c r="Y20" s="13">
        <v>14</v>
      </c>
      <c r="Z20" s="28">
        <f>IF(Z18=0,"",Z16/Z18)</f>
        <v>0.9527027027027027</v>
      </c>
      <c r="AA20" s="132"/>
    </row>
    <row r="21" spans="1:27" ht="22.5">
      <c r="A21" s="155"/>
      <c r="B21" s="132"/>
      <c r="C21" s="118"/>
      <c r="D21" s="150"/>
      <c r="E21" s="124"/>
      <c r="F21" s="11" t="s">
        <v>17</v>
      </c>
      <c r="G21" s="49" t="s">
        <v>581</v>
      </c>
      <c r="H21" s="41" t="s">
        <v>695</v>
      </c>
      <c r="I21" s="43">
        <v>0</v>
      </c>
      <c r="J21" s="29">
        <f>IF(J20&gt;3,100*J16/($I$22-($I$23+$I$24)),0)</f>
        <v>0</v>
      </c>
      <c r="K21" s="14">
        <v>628</v>
      </c>
      <c r="L21" s="29">
        <f>IF(L20&gt;3,100*L16/($I$22-($I$23+$I$24)),0)</f>
        <v>27.073589958828</v>
      </c>
      <c r="M21" s="14">
        <v>795</v>
      </c>
      <c r="N21" s="29">
        <f>IF(N20&gt;3,100*N16/($I$22-($I$23+$I$24)),0)</f>
        <v>0</v>
      </c>
      <c r="O21" s="20">
        <v>291</v>
      </c>
      <c r="P21" s="29">
        <f>IF(P20&gt;3,100*P16/($I$22-($I$23+$I$24)),0)</f>
        <v>0</v>
      </c>
      <c r="Q21" s="20">
        <v>46</v>
      </c>
      <c r="R21" s="29">
        <f>IF(R20&gt;3,100*R16/($I$22-($I$23+$I$24)),0)</f>
        <v>0</v>
      </c>
      <c r="S21" s="20">
        <v>25</v>
      </c>
      <c r="T21" s="29">
        <f>IF(T20&gt;3,100*T16/($I$22-($I$23+$I$24)),0)</f>
        <v>0</v>
      </c>
      <c r="U21" s="20">
        <v>0</v>
      </c>
      <c r="V21" s="29">
        <f>IF(V20&gt;3,100*V16/($I$22-($I$23+$I$24)),0)</f>
        <v>0</v>
      </c>
      <c r="W21" s="20">
        <v>0</v>
      </c>
      <c r="X21" s="29">
        <f>IF(X20&gt;3,100*X16/($I$22-($I$23+$I$24)),0)</f>
        <v>0</v>
      </c>
      <c r="Y21" s="20">
        <v>11</v>
      </c>
      <c r="Z21" s="29">
        <f>IF(Z20&gt;3,100*Z16/($I$22-($I$23+$I$24)),0)</f>
        <v>0</v>
      </c>
      <c r="AA21" s="132"/>
    </row>
    <row r="22" spans="1:27" ht="11.25">
      <c r="A22" s="155"/>
      <c r="B22" s="132"/>
      <c r="C22" s="118"/>
      <c r="D22" s="150"/>
      <c r="E22" s="124"/>
      <c r="F22" s="11" t="s">
        <v>3</v>
      </c>
      <c r="G22" s="50" t="s">
        <v>581</v>
      </c>
      <c r="H22" s="26" t="s">
        <v>10</v>
      </c>
      <c r="I22" s="65">
        <f>IF(I11="","",+I11)</f>
        <v>26766</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1749</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0</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184</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26766</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1165</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621</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619</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539</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1390</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26766</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622</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26766</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3391</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431</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18</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3957</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13</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26766</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0.06</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60.75</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30.92</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81.27980922098568</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18.72019077901431</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7472</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7088</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4728</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5824</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12</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3</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6431</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9679</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3274</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4914</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3157</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4765</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49" t="s">
        <v>587</v>
      </c>
      <c r="H61" s="48"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5" t="s">
        <v>587</v>
      </c>
      <c r="H62" s="48"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5" t="s">
        <v>725</v>
      </c>
      <c r="H63" s="60" t="s">
        <v>640</v>
      </c>
      <c r="I63" s="36">
        <v>889020</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5" t="s">
        <v>725</v>
      </c>
      <c r="H64" s="48"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905.8672433581451</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6357</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120</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1.8876828692779613</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36127.543</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21510</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24787</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28006</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1058</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1581</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1698</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651</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1029</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377</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406</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119</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141</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96" t="s">
        <v>726</v>
      </c>
      <c r="H108" s="41" t="s">
        <v>605</v>
      </c>
      <c r="I108" s="36">
        <v>122</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26766</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13380</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4826</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4526</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69.89536621823618</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28006</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905.8672433581451</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1.8876828692779613</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1.8876828692779613</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4.548900682335102</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4.8569080176343125</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0.04876788553259141</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0.011232114467408585</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49.377484101748806</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11.372515898251192</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25.131717011128774</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5.7882829888712255</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63.37801608579088</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82.20183486238533</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48.21591948764868</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51.78408051235132</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38.75</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61.25</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48.148148148148145</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51.851851851851855</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45.76923076923077</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54.23076923076923</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429.99765526434805</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36.068759342301945</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33.82660687593423</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69.89536621823618</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8.520152666065673</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8.460423385844805</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8.581956956804483</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122</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13.4749885966246</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27.073589958828</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99.28127807507519</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12.121328029375764</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12.876400227833681</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2012-01-16T23:59:31Z</dcterms:modified>
  <cp:category/>
  <cp:version/>
  <cp:contentType/>
  <cp:contentStatus/>
</cp:coreProperties>
</file>